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04.2022" sheetId="5" r:id="rId5"/>
  </sheets>
  <definedNames/>
  <calcPr fullCalcOnLoad="1"/>
</workbook>
</file>

<file path=xl/sharedStrings.xml><?xml version="1.0" encoding="utf-8"?>
<sst xmlns="http://schemas.openxmlformats.org/spreadsheetml/2006/main" count="490" uniqueCount="99">
  <si>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</si>
  <si>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</si>
  <si>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</si>
  <si>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</si>
  <si>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</si>
  <si>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</si>
  <si>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</si>
  <si>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</si>
  <si>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</si>
  <si>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</si>
  <si>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</si>
  <si>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</si>
  <si>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</si>
  <si>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</si>
  <si>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</si>
  <si>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</si>
  <si>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</si>
  <si>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</si>
  <si>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</si>
  <si>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</si>
  <si>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</si>
  <si>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</si>
  <si>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</si>
  <si>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</si>
  <si>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</si>
  <si>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</si>
  <si>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</si>
  <si>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</si>
  <si>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</si>
  <si>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</si>
  <si>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</si>
  <si>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</si>
  <si>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</si>
  <si>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</si>
  <si>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</si>
  <si>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</si>
  <si>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</si>
  <si>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</si>
  <si>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</si>
  <si>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</si>
  <si>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</si>
  <si>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</si>
  <si>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</si>
  <si>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</si>
  <si>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</si>
  <si>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</si>
  <si>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</si>
  <si>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</si>
  <si>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</si>
  <si>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</si>
  <si>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</si>
  <si>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</si>
  <si>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</si>
  <si>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</si>
  <si>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</si>
  <si>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</si>
  <si>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</si>
  <si>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</si>
  <si>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</si>
  <si>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</si>
  <si>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</si>
  <si>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</si>
  <si>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</si>
  <si>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</si>
  <si>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</si>
  <si>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</si>
  <si>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</si>
  <si>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</si>
  <si>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</si>
  <si>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</si>
  <si>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</si>
  <si>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</si>
  <si>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</si>
  <si>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</si>
  <si>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</si>
  <si>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</si>
  <si>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</si>
  <si>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</si>
  <si>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</si>
  <si>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</si>
  <si>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</si>
  <si>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</si>
  <si>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</si>
  <si>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</si>
  <si>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</si>
  <si>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</si>
  <si>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</si>
  <si>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</si>
  <si>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</si>
  <si>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</si>
  <si>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</si>
  <si>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</si>
  <si>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</si>
  <si>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</si>
  <si>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</si>
  <si>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</si>
  <si>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</si>
  <si>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</si>
  <si>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апреля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</si>
</sst>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B1">
      <selection activeCell="O22" sqref="O2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42301.100000000006</v>
      </c>
      <c r="D11" s="15">
        <f>H11+L11+Q11+U11</f>
        <v>42301.1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463.8</v>
      </c>
      <c r="J11" s="15">
        <f>J13+J14</f>
        <v>782.1</v>
      </c>
      <c r="K11" s="15">
        <f>K13+K14</f>
        <v>1093.5</v>
      </c>
      <c r="L11" s="15">
        <f>I11+J11+K11</f>
        <v>2339.4</v>
      </c>
      <c r="M11" s="15">
        <f>M13+M14</f>
        <v>14125</v>
      </c>
      <c r="N11" s="15">
        <f>N13+N14</f>
        <v>9178.2</v>
      </c>
      <c r="O11" s="15">
        <f>O13+O14</f>
        <v>9489</v>
      </c>
      <c r="P11" s="15">
        <f>P13+P14</f>
        <v>0</v>
      </c>
      <c r="Q11" s="15">
        <f>M11+N11+O11</f>
        <v>32792.2</v>
      </c>
      <c r="R11" s="15">
        <f>R13+R14</f>
        <v>954.7</v>
      </c>
      <c r="S11" s="15">
        <f>S13+S14</f>
        <v>920</v>
      </c>
      <c r="T11" s="15">
        <f>T13+T14</f>
        <v>1063.9</v>
      </c>
      <c r="U11" s="15">
        <f>R11+S11+T11</f>
        <v>2938.6000000000004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181</v>
      </c>
      <c r="J13" s="17">
        <v>128</v>
      </c>
      <c r="K13" s="17">
        <v>205.4</v>
      </c>
      <c r="L13" s="15">
        <f aca="true" t="shared" si="2" ref="L13:L33">I13+J13+K13</f>
        <v>514.4</v>
      </c>
      <c r="M13" s="17">
        <v>171</v>
      </c>
      <c r="N13" s="22">
        <v>136</v>
      </c>
      <c r="O13" s="22">
        <v>241.6</v>
      </c>
      <c r="P13" s="23"/>
      <c r="Q13" s="15">
        <f aca="true" t="shared" si="3" ref="Q13:Q33">M13+N13+O13</f>
        <v>548.6</v>
      </c>
      <c r="R13" s="17">
        <v>268.8</v>
      </c>
      <c r="S13" s="17">
        <v>266</v>
      </c>
      <c r="T13" s="17">
        <v>293</v>
      </c>
      <c r="U13" s="15">
        <f aca="true" t="shared" si="4" ref="U13:U33">R13+S13+T13</f>
        <v>827.8</v>
      </c>
      <c r="V13" s="3"/>
    </row>
    <row r="14" spans="1:22" ht="12.75" customHeight="1">
      <c r="A14" s="24" t="s">
        <v>50</v>
      </c>
      <c r="B14" s="20" t="s">
        <v>51</v>
      </c>
      <c r="C14" s="21">
        <v>39798.8</v>
      </c>
      <c r="D14" s="15">
        <f>H14+L14+Q14+U14</f>
        <v>39798.8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282.8</v>
      </c>
      <c r="J14" s="17">
        <v>654.1</v>
      </c>
      <c r="K14" s="17">
        <v>888.1</v>
      </c>
      <c r="L14" s="15">
        <f t="shared" si="2"/>
        <v>1825</v>
      </c>
      <c r="M14" s="17">
        <v>13954</v>
      </c>
      <c r="N14" s="17">
        <v>9042.2</v>
      </c>
      <c r="O14" s="17">
        <v>9247.4</v>
      </c>
      <c r="P14" s="23"/>
      <c r="Q14" s="15">
        <f t="shared" si="3"/>
        <v>32243.6</v>
      </c>
      <c r="R14" s="17">
        <v>685.9</v>
      </c>
      <c r="S14" s="17">
        <v>654</v>
      </c>
      <c r="T14" s="17">
        <v>770.9</v>
      </c>
      <c r="U14" s="15">
        <f t="shared" si="4"/>
        <v>2110.8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42348.700000000004</v>
      </c>
      <c r="D15" s="15">
        <f>H15+L15+Q15+U15</f>
        <v>42348.7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884.6</v>
      </c>
      <c r="J15" s="21">
        <f>J17+J18+J19+J20+J21</f>
        <v>824.3</v>
      </c>
      <c r="K15" s="21">
        <f>K17+K18+K19+K20+K21</f>
        <v>1003.6</v>
      </c>
      <c r="L15" s="15">
        <f t="shared" si="2"/>
        <v>2712.5</v>
      </c>
      <c r="M15" s="21">
        <f>M17+M18+M19+M20+M21</f>
        <v>14150.5</v>
      </c>
      <c r="N15" s="21">
        <f>N17+N18+N19+N20+N21</f>
        <v>9104.6</v>
      </c>
      <c r="O15" s="21">
        <f>O17+O18+O19+O20+O21</f>
        <v>9798.6</v>
      </c>
      <c r="P15" s="27"/>
      <c r="Q15" s="15">
        <f t="shared" si="3"/>
        <v>33053.7</v>
      </c>
      <c r="R15" s="21">
        <f>R17+R18+R19+R20+R21</f>
        <v>985.9000000000001</v>
      </c>
      <c r="S15" s="21">
        <f>S17+S18+S19+S20+S21</f>
        <v>976.2</v>
      </c>
      <c r="T15" s="21">
        <f>T17+T18+T19+T20+T21</f>
        <v>1104.5</v>
      </c>
      <c r="U15" s="15">
        <f t="shared" si="4"/>
        <v>3066.6000000000004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3</v>
      </c>
      <c r="J18" s="17">
        <v>3</v>
      </c>
      <c r="K18" s="17">
        <v>3.1</v>
      </c>
      <c r="L18" s="15">
        <f t="shared" si="2"/>
        <v>9.1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3.6</v>
      </c>
      <c r="U18" s="15">
        <f t="shared" si="4"/>
        <v>9.6</v>
      </c>
      <c r="V18" s="3"/>
    </row>
    <row r="19" spans="1:22" ht="24" customHeight="1">
      <c r="A19" s="24" t="s">
        <v>58</v>
      </c>
      <c r="B19" s="20" t="s">
        <v>59</v>
      </c>
      <c r="C19" s="21">
        <v>31843.4</v>
      </c>
      <c r="D19" s="15">
        <f>H19+L19+Q19+U19</f>
        <v>31843.399999999998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311.6</v>
      </c>
      <c r="J19" s="17">
        <v>290.7</v>
      </c>
      <c r="K19" s="17">
        <v>385.4</v>
      </c>
      <c r="L19" s="15">
        <f t="shared" si="2"/>
        <v>987.6999999999999</v>
      </c>
      <c r="M19" s="17">
        <v>13237.3</v>
      </c>
      <c r="N19" s="17">
        <v>7697.7</v>
      </c>
      <c r="O19" s="17">
        <v>8145.5</v>
      </c>
      <c r="P19" s="23"/>
      <c r="Q19" s="15">
        <f t="shared" si="3"/>
        <v>29080.5</v>
      </c>
      <c r="R19" s="17">
        <v>292.3</v>
      </c>
      <c r="S19" s="17">
        <v>218.2</v>
      </c>
      <c r="T19" s="17">
        <v>329.6</v>
      </c>
      <c r="U19" s="15">
        <f t="shared" si="4"/>
        <v>840.1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10471.9</v>
      </c>
      <c r="D21" s="15">
        <f>H21+L21+Q21+U21</f>
        <v>10471.9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570</v>
      </c>
      <c r="J21" s="17">
        <v>530.6</v>
      </c>
      <c r="K21" s="17">
        <v>615.1</v>
      </c>
      <c r="L21" s="15">
        <f t="shared" si="2"/>
        <v>1715.6999999999998</v>
      </c>
      <c r="M21" s="17">
        <v>910.2</v>
      </c>
      <c r="N21" s="22">
        <v>1403.9</v>
      </c>
      <c r="O21" s="22">
        <v>1650</v>
      </c>
      <c r="P21" s="23"/>
      <c r="Q21" s="15">
        <f t="shared" si="3"/>
        <v>3964.1000000000004</v>
      </c>
      <c r="R21" s="17">
        <v>690.6</v>
      </c>
      <c r="S21" s="17">
        <v>755</v>
      </c>
      <c r="T21" s="17">
        <v>771.3</v>
      </c>
      <c r="U21" s="15">
        <f t="shared" si="4"/>
        <v>2216.8999999999996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-47.599999999998545</v>
      </c>
      <c r="D22" s="15">
        <f t="shared" si="0"/>
        <v>-47.599999999999966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-420.8</v>
      </c>
      <c r="J22" s="21">
        <f>J11-J15</f>
        <v>-42.19999999999993</v>
      </c>
      <c r="K22" s="21">
        <f>K11-K15</f>
        <v>89.89999999999998</v>
      </c>
      <c r="L22" s="15">
        <f t="shared" si="2"/>
        <v>-373.09999999999997</v>
      </c>
      <c r="M22" s="21">
        <f>M11-M15</f>
        <v>-25.5</v>
      </c>
      <c r="N22" s="21">
        <f>N11-N15</f>
        <v>73.60000000000036</v>
      </c>
      <c r="O22" s="21">
        <f>O11-O15</f>
        <v>-309.60000000000036</v>
      </c>
      <c r="P22" s="21"/>
      <c r="Q22" s="15">
        <f t="shared" si="3"/>
        <v>-261.5</v>
      </c>
      <c r="R22" s="21">
        <f>R11-R15</f>
        <v>-31.200000000000045</v>
      </c>
      <c r="S22" s="21">
        <f>S11-S15</f>
        <v>-56.200000000000045</v>
      </c>
      <c r="T22" s="21">
        <f>T11-T15</f>
        <v>-40.59999999999991</v>
      </c>
      <c r="U22" s="15">
        <f t="shared" si="4"/>
        <v>-128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47.599999999998545</v>
      </c>
      <c r="D23" s="15">
        <f>D24-D29+D36</f>
        <v>47.599999999999966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420.8</v>
      </c>
      <c r="J23" s="21">
        <f>J24-J29+J36</f>
        <v>42.19999999999993</v>
      </c>
      <c r="K23" s="21">
        <f>K24-K29+K36</f>
        <v>-89.89999999999998</v>
      </c>
      <c r="L23" s="15">
        <f t="shared" si="2"/>
        <v>373.09999999999997</v>
      </c>
      <c r="M23" s="21">
        <f>M24-M29+M36</f>
        <v>25.5</v>
      </c>
      <c r="N23" s="21">
        <f>N24-N29+N36</f>
        <v>-73.60000000000036</v>
      </c>
      <c r="O23" s="21">
        <f>O24-O29+O36</f>
        <v>309.60000000000036</v>
      </c>
      <c r="P23" s="21"/>
      <c r="Q23" s="15">
        <f t="shared" si="3"/>
        <v>261.5</v>
      </c>
      <c r="R23" s="21">
        <f>R24-R29+R36</f>
        <v>31.200000000000045</v>
      </c>
      <c r="S23" s="21">
        <f>S24-S29+S36</f>
        <v>56.200000000000045</v>
      </c>
      <c r="T23" s="21">
        <f>T24-T29+T36</f>
        <v>40.59999999999991</v>
      </c>
      <c r="U23" s="15">
        <f t="shared" si="4"/>
        <v>128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-47.599999999998545</v>
      </c>
      <c r="D33" s="46">
        <f>D22+D24-D29</f>
        <v>-47.599999999999966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-420.8</v>
      </c>
      <c r="J33" s="21">
        <f>J22+J24-J29</f>
        <v>-42.19999999999993</v>
      </c>
      <c r="K33" s="21">
        <f>K22+K24-K29</f>
        <v>89.89999999999998</v>
      </c>
      <c r="L33" s="15">
        <f t="shared" si="2"/>
        <v>-373.09999999999997</v>
      </c>
      <c r="M33" s="21">
        <f>M22+M24-M29</f>
        <v>-25.5</v>
      </c>
      <c r="N33" s="21">
        <f>N22+N24-N29</f>
        <v>73.60000000000036</v>
      </c>
      <c r="O33" s="21">
        <f>O22+O24-O29</f>
        <v>-309.60000000000036</v>
      </c>
      <c r="P33" s="21"/>
      <c r="Q33" s="15">
        <f t="shared" si="3"/>
        <v>-261.5</v>
      </c>
      <c r="R33" s="21">
        <f>R22+R24-R29</f>
        <v>-31.200000000000045</v>
      </c>
      <c r="S33" s="21">
        <f>S22+S24-S29</f>
        <v>-56.200000000000045</v>
      </c>
      <c r="T33" s="21">
        <f>T22+T24-T29</f>
        <v>-40.59999999999991</v>
      </c>
      <c r="U33" s="15">
        <f t="shared" si="4"/>
        <v>-128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341.7999999999999</v>
      </c>
      <c r="K34" s="17">
        <f>J35</f>
        <v>299.59999999999997</v>
      </c>
      <c r="L34" s="15">
        <f>I34</f>
        <v>762.5999999999999</v>
      </c>
      <c r="M34" s="17">
        <f>K35</f>
        <v>389.49999999999994</v>
      </c>
      <c r="N34" s="17">
        <f>M35</f>
        <v>363.99999999999994</v>
      </c>
      <c r="O34" s="17">
        <f>N35</f>
        <v>437.6000000000003</v>
      </c>
      <c r="P34" s="23"/>
      <c r="Q34" s="15">
        <f>M34</f>
        <v>389.49999999999994</v>
      </c>
      <c r="R34" s="17">
        <f>O35</f>
        <v>127.99999999999994</v>
      </c>
      <c r="S34" s="17">
        <f>R35</f>
        <v>96.7999999999999</v>
      </c>
      <c r="T34" s="17">
        <f>S35</f>
        <v>40.59999999999985</v>
      </c>
      <c r="U34" s="15">
        <f>R34</f>
        <v>127.99999999999994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1.4566126083082054E-12</v>
      </c>
      <c r="D35" s="15">
        <f>T35</f>
        <v>-5.684341886080802E-14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341.7999999999999</v>
      </c>
      <c r="J35" s="17">
        <f>J34+J33</f>
        <v>299.59999999999997</v>
      </c>
      <c r="K35" s="17">
        <f>K34+K33</f>
        <v>389.49999999999994</v>
      </c>
      <c r="L35" s="15">
        <f>K35</f>
        <v>389.49999999999994</v>
      </c>
      <c r="M35" s="17">
        <f>M34+M33</f>
        <v>363.99999999999994</v>
      </c>
      <c r="N35" s="17">
        <f>N34+N33</f>
        <v>437.6000000000003</v>
      </c>
      <c r="O35" s="17">
        <f>O34+O33</f>
        <v>127.99999999999994</v>
      </c>
      <c r="P35" s="23"/>
      <c r="Q35" s="15">
        <f>O35</f>
        <v>127.99999999999994</v>
      </c>
      <c r="R35" s="17">
        <f>R34+R33</f>
        <v>96.7999999999999</v>
      </c>
      <c r="S35" s="17">
        <f>S34+S33</f>
        <v>40.59999999999985</v>
      </c>
      <c r="T35" s="17">
        <f>T34+T33</f>
        <v>-5.684341886080802E-14</v>
      </c>
      <c r="U35" s="15">
        <f>T35</f>
        <v>-5.684341886080802E-14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47.599999999998545</v>
      </c>
      <c r="D36" s="15">
        <f>H36+L36+Q36+U36</f>
        <v>47.599999999999966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420.8</v>
      </c>
      <c r="J36" s="17">
        <f>J34-J35</f>
        <v>42.19999999999993</v>
      </c>
      <c r="K36" s="17">
        <f>K34-K35</f>
        <v>-89.89999999999998</v>
      </c>
      <c r="L36" s="15">
        <f>I36+J36+K36</f>
        <v>373.09999999999997</v>
      </c>
      <c r="M36" s="17">
        <f>M34-M35</f>
        <v>25.5</v>
      </c>
      <c r="N36" s="17">
        <f>N34-N35</f>
        <v>-73.60000000000036</v>
      </c>
      <c r="O36" s="17">
        <f>O34-O35</f>
        <v>309.60000000000036</v>
      </c>
      <c r="P36" s="17"/>
      <c r="Q36" s="15">
        <f>M36+N36+O36</f>
        <v>261.5</v>
      </c>
      <c r="R36" s="17">
        <f>R34-R35</f>
        <v>31.200000000000045</v>
      </c>
      <c r="S36" s="17">
        <f>S34-S35</f>
        <v>56.200000000000045</v>
      </c>
      <c r="T36" s="17">
        <f>T34-T35</f>
        <v>40.59999999999991</v>
      </c>
      <c r="U36" s="15">
        <f>R36+S36+T36</f>
        <v>128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2022-04-13T09:01:05Z</cp:lastPrinted>
  <dcterms:created xsi:type="dcterms:W3CDTF">2022-01-05T07:26:59Z</dcterms:created>
  <dcterms:modified xsi:type="dcterms:W3CDTF">2022-04-13T09:03:36Z</dcterms:modified>
  <cp:category/>
  <cp:version/>
  <cp:contentType/>
  <cp:contentStatus/>
</cp:coreProperties>
</file>